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2DO REP FINANCIERO DEL 2023\"/>
    </mc:Choice>
  </mc:AlternateContent>
  <xr:revisionPtr revIDLastSave="0" documentId="13_ncr:1_{C36ECAD1-6635-46B9-97AE-CB0CF118027E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7" i="64" s="1"/>
  <c r="C15" i="63"/>
  <c r="C7" i="63"/>
  <c r="C20" i="63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<sst xmlns="http://schemas.openxmlformats.org/spreadsheetml/2006/main" count="939" uniqueCount="668">
  <si>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</si>
  <si>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</si>
  <si>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</si>
  <si>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</si>
  <si>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</si>
  <si>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</si>
  <si>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</si>
  <si>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</si>
  <si>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</si>
  <si>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</si>
  <si>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</si>
  <si>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</si>
  <si>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</si>
  <si>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</si>
  <si>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</si>
  <si>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</si>
  <si>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</si>
  <si>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</si>
  <si>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</si>
  <si>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</si>
  <si>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</si>
  <si>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</si>
  <si>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</si>
  <si>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</si>
  <si>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</si>
  <si>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</si>
  <si>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</si>
  <si>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</si>
  <si>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</si>
  <si>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</si>
  <si>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</si>
  <si>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</si>
  <si>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</si>
  <si>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</si>
  <si>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</si>
  <si>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</si>
  <si>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</si>
  <si>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</si>
  <si>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</si>
  <si>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</si>
  <si>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</si>
  <si>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</si>
  <si>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</si>
  <si>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</si>
  <si>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</si>
  <si>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</si>
  <si>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</si>
  <si>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</si>
  <si>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</si>
  <si>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</si>
  <si>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</si>
  <si>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</si>
  <si>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</si>
  <si>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</si>
  <si>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</si>
  <si>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</si>
  <si>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</si>
  <si>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</si>
  <si>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</si>
  <si>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</si>
  <si>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</si>
  <si>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</si>
  <si>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</si>
  <si>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</si>
  <si>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</si>
  <si>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</si>
  <si>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</si>
  <si>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</si>
  <si>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</si>
  <si>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</si>
  <si>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</si>
  <si>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</si>
  <si>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</si>
  <si>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</si>
  <si>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</si>
  <si>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</si>
  <si>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</si>
  <si>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</si>
  <si>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</si>
  <si>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</si>
  <si>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</si>
  <si>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</si>
  <si>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</si>
  <si>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</si>
  <si>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</si>
  <si>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</si>
  <si>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</si>
  <si>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</si>
  <si>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</si>
  <si>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</si>
  <si>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</si>
  <si>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</si>
  <si>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</si>
  <si>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</si>
  <si>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</si>
  <si>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</si>
  <si>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</si>
  <si>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</si>
  <si>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</si>
  <si>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</si>
  <si>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</si>
  <si>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</si>
  <si>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</si>
  <si>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</si>
  <si>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</si>
  <si>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</si>
  <si>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</si>
  <si>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</si>
  <si>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</si>
  <si>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</si>
  <si>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</si>
  <si>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</si>
  <si>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</si>
  <si>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</si>
  <si>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</si>
  <si>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</si>
  <si>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</si>
  <si>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</si>
  <si>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</si>
  <si>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</si>
  <si>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</si>
  <si>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</si>
  <si>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</si>
  <si>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</si>
  <si>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</si>
  <si>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</si>
  <si>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</si>
  <si>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</si>
  <si>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</si>
  <si>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</si>
  <si>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</si>
  <si>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</si>
  <si>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</si>
  <si>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</si>
  <si>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</si>
  <si>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</si>
  <si>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</si>
  <si>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</si>
  <si>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</si>
  <si>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</si>
  <si>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</si>
  <si>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</si>
  <si>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</si>
  <si>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</si>
  <si>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</si>
  <si>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</si>
  <si>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</si>
  <si>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</si>
  <si>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</si>
  <si>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</si>
  <si>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</si>
  <si>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</si>
  <si>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</si>
  <si>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</si>
  <si>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</si>
  <si>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</si>
  <si>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</si>
  <si>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</si>
  <si>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</si>
  <si>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</si>
  <si>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</si>
  <si>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</si>
  <si>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</si>
  <si>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</si>
  <si>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</si>
  <si>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</si>
  <si>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</si>
  <si>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</si>
  <si>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</si>
  <si>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</si>
  <si>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</si>
  <si>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</si>
  <si>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</si>
  <si>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</si>
  <si>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</si>
  <si>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</si>
  <si>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</si>
  <si>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</si>
  <si>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</si>
  <si>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</si>
  <si>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</si>
  <si>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</si>
  <si>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</si>
  <si>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</si>
  <si>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</si>
  <si>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</si>
  <si>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</si>
  <si>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</si>
  <si>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</si>
  <si>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</si>
  <si>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</si>
  <si>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</si>
  <si>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</si>
  <si>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</si>
  <si>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</si>
  <si>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</si>
  <si>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</si>
  <si>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</si>
  <si>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</si>
  <si>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</si>
  <si>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</si>
  <si>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</si>
  <si>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</si>
  <si>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</si>
  <si>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</si>
  <si>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</si>
  <si>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</si>
  <si>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</si>
  <si>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</si>
  <si>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</si>
  <si>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</si>
  <si>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</si>
  <si>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</si>
  <si>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</si>
  <si>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</si>
  <si>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</si>
  <si>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</si>
  <si>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</si>
  <si>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</si>
  <si>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</si>
  <si>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</si>
  <si>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</si>
  <si>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</si>
  <si>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</si>
  <si>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</si>
  <si>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</si>
  <si>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</si>
  <si>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</si>
  <si>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</si>
  <si>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</si>
  <si>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</si>
  <si>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</si>
  <si>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</si>
  <si>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</si>
  <si>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</si>
  <si>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</si>
  <si>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</si>
  <si>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</si>
  <si>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</si>
  <si>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</si>
  <si>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</si>
  <si>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</si>
  <si>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</si>
  <si>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</si>
  <si>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</si>
  <si>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</si>
  <si>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</si>
  <si>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</si>
  <si>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</si>
  <si>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</si>
  <si>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</si>
  <si>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</si>
  <si>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</si>
  <si>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</si>
  <si>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</si>
  <si>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</si>
  <si>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</si>
  <si>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</si>
  <si>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</si>
  <si>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</si>
  <si>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</si>
  <si>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</si>
  <si>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</si>
  <si>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</si>
  <si>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</si>
  <si>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</si>
  <si>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</si>
  <si>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</si>
  <si>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</si>
  <si>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</si>
  <si>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</si>
  <si>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</si>
  <si>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</si>
  <si>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</si>
  <si>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</si>
  <si>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</si>
  <si>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</si>
  <si>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</si>
  <si>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</si>
  <si>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</si>
  <si>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</si>
  <si>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</si>
  <si>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</si>
  <si>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</si>
  <si>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</si>
  <si>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</si>
  <si>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</si>
  <si>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</si>
  <si>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</si>
  <si>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</si>
  <si>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</si>
  <si>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</si>
  <si>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</si>
  <si>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</si>
  <si>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</si>
  <si>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</si>
  <si>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</si>
  <si>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</si>
  <si>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</si>
  <si>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</si>
  <si>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</si>
  <si>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</si>
  <si>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</si>
  <si>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</si>
  <si>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</si>
  <si>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</si>
  <si>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</si>
  <si>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</si>
  <si>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</si>
  <si>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</si>
  <si>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</si>
  <si>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</si>
  <si>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</si>
  <si>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</si>
  <si>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</si>
  <si>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</si>
  <si>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</si>
  <si>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</si>
  <si>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</si>
  <si>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</si>
  <si>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</si>
  <si>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</si>
  <si>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</si>
  <si>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</si>
  <si>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</si>
  <si>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</si>
  <si>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</si>
  <si>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</si>
  <si>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</si>
  <si>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</si>
  <si>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</si>
  <si>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</si>
  <si>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</si>
  <si>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</si>
  <si>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</si>
  <si>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</si>
  <si>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</si>
  <si>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</si>
  <si>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</si>
  <si>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</si>
  <si>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</si>
  <si>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</si>
  <si>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</si>
  <si>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</si>
  <si>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</si>
  <si>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</si>
  <si>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</si>
  <si>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</si>
  <si>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</si>
  <si>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</si>
  <si>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</si>
  <si>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</si>
  <si>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</si>
  <si>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</si>
  <si>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</si>
  <si>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</si>
  <si>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</si>
  <si>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</si>
  <si>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</si>
  <si>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</si>
  <si>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</si>
  <si>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</si>
  <si>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</si>
  <si>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</si>
  <si>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</si>
  <si>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</si>
  <si>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</si>
  <si>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</si>
  <si>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</si>
  <si>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</si>
  <si>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</si>
  <si>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</si>
  <si>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</si>
  <si>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</si>
  <si>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</si>
  <si>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</si>
  <si>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</si>
  <si>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</si>
  <si>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</si>
  <si>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</si>
  <si>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</si>
  <si>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</si>
  <si>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</si>
  <si>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</si>
  <si>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</si>
  <si>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</si>
  <si>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</si>
  <si>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</si>
  <si>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</si>
  <si>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</si>
  <si>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</si>
  <si>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</si>
  <si>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</si>
  <si>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</si>
  <si>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</si>
  <si>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</si>
  <si>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</si>
  <si>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</si>
  <si>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</si>
  <si>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</si>
  <si>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</si>
  <si>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</si>
  <si>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</si>
  <si>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</si>
  <si>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</si>
  <si>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</si>
  <si>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</si>
  <si>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</si>
  <si>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</si>
  <si>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</si>
  <si>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</si>
  <si>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</si>
  <si>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</si>
  <si>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</si>
  <si>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</si>
  <si>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</si>
  <si>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</si>
  <si>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</si>
  <si>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</si>
  <si>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</si>
  <si>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</si>
  <si>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</si>
  <si>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</si>
  <si>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</si>
  <si>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</si>
  <si>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</si>
  <si>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</si>
  <si>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</si>
  <si>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</si>
  <si>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</si>
  <si>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</si>
  <si>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</si>
  <si>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</si>
  <si>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</si>
  <si>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</si>
  <si>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</si>
  <si>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</si>
  <si>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</si>
  <si>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</si>
  <si>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</si>
  <si>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</si>
  <si>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</si>
  <si>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</si>
  <si>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</si>
  <si>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</si>
  <si>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</si>
  <si>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</si>
  <si>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</si>
  <si>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</si>
  <si>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</si>
  <si>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</si>
  <si>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</si>
  <si>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</si>
  <si>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</si>
  <si>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</si>
  <si>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</si>
  <si>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</si>
  <si>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</si>
  <si>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</si>
  <si>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</si>
  <si>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</si>
  <si>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</si>
  <si>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</si>
  <si>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</si>
  <si>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</si>
  <si>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</si>
  <si>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</si>
  <si>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</si>
  <si>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</si>
  <si>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</si>
  <si>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</si>
  <si>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</si>
  <si>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</si>
  <si>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</si>
  <si>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</si>
  <si>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</si>
  <si>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</si>
  <si>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</si>
  <si>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</si>
  <si>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</si>
  <si>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</si>
  <si>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</si>
  <si>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</si>
  <si>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</si>
  <si>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</si>
  <si>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</si>
  <si>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</si>
  <si>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</si>
  <si>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</si>
  <si>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</si>
  <si>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</si>
  <si>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</si>
  <si>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</si>
  <si>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</si>
  <si>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</si>
  <si>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</si>
  <si>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</si>
  <si>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</si>
  <si>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</si>
  <si>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</si>
  <si>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</si>
  <si>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</si>
  <si>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</si>
  <si>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</si>
  <si>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</si>
  <si>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</si>
  <si>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</si>
  <si>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</si>
  <si>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</si>
  <si>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</si>
  <si>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</si>
  <si>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</si>
  <si>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</si>
  <si>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</si>
  <si>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</si>
  <si>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</si>
  <si>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</si>
  <si>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</si>
  <si>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</si>
  <si>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</si>
  <si>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</si>
  <si>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</si>
  <si>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</si>
  <si>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</si>
  <si>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</si>
  <si>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</si>
  <si>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</si>
  <si>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</si>
  <si>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</si>
  <si>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</si>
  <si>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</si>
  <si>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</si>
  <si>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</si>
  <si>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</si>
  <si>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</si>
  <si>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</si>
  <si>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</si>
  <si>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</si>
  <si>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</si>
  <si>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</si>
  <si>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</si>
  <si>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</si>
  <si>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</si>
  <si>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</si>
  <si>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</si>
  <si>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</si>
  <si>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</si>
  <si>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</si>
  <si>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</si>
  <si>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</si>
  <si>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</si>
  <si>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</si>
  <si>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</si>
  <si>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</si>
  <si>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</si>
  <si>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</si>
  <si>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</si>
  <si>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</si>
  <si>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</si>
  <si>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</si>
  <si>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</si>
  <si>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</si>
  <si>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</si>
  <si>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</si>
  <si>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</si>
  <si>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</si>
  <si>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</si>
  <si>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</si>
  <si>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</si>
  <si>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</si>
  <si>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</si>
  <si>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</si>
  <si>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</si>
  <si>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</si>
  <si>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</si>
  <si>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</si>
  <si>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</si>
  <si>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</si>
  <si>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</si>
  <si>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</si>
  <si>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</si>
  <si>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</si>
  <si>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</si>
  <si>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</si>
  <si>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</si>
  <si>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</si>
  <si>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</si>
  <si>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</si>
  <si>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</si>
  <si>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</si>
  <si>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</si>
  <si>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</si>
  <si>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</si>
  <si>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</si>
  <si>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</si>
  <si>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</si>
  <si>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</si>
  <si>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</si>
  <si>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</si>
  <si>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</si>
  <si>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</si>
  <si>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</si>
  <si>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</si>
  <si>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</si>
  <si>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</si>
  <si>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</si>
  <si>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</si>
  <si>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</si>
  <si>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</si>
  <si>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</si>
  <si>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</si>
  <si>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</si>
  <si>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</si>
  <si>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</si>
  <si>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</si>
  <si>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</si>
  <si>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</si>
  <si>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</si>
  <si>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</si>
  <si>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</si>
  <si>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</si>
  <si>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</si>
  <si>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</si>
  <si>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</si>
  <si>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</si>
  <si>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</si>
  <si>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</si>
  <si>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</si>
  <si>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</si>
  <si>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</si>
  <si>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</si>
  <si>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</si>
  <si>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</si>
  <si>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</si>
  <si>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</si>
  <si>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</si>
  <si>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</si>
  <si>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</si>
  <si>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</si>
  <si>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</si>
  <si>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</si>
  <si>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</si>
  <si>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</si>
  <si>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</si>
  <si>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</si>
  <si>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</si>
  <si>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</si>
  <si>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</si>
  <si>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</si>
  <si>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</si>
  <si>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</si>
  <si>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</si>
  <si>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</si>
  <si>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</si>
  <si>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</si>
  <si>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</si>
  <si>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</si>
  <si>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</si>
  <si>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</si>
  <si>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</si>
  <si>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</si>
  <si>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</si>
  <si>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Cultura de Acámbaro, Guanajuato</t>
  </si>
  <si>
    <t>Correspondiente del 1 de Enero al 30 de Junio de 2023</t>
  </si>
  <si>
    <t xml:space="preserve">ARQ. LEONARDO ARTURO AMEZCUA ORNELAS </t>
  </si>
  <si>
    <t>C.P. DIANA AGUILAR DURÁN</t>
  </si>
  <si>
    <t xml:space="preserve">DIRECTOR GENERAL DEL IMCA </t>
  </si>
  <si>
    <t>COORDINADORA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</si>
</sst>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0" applyFont="1" applyAlignment="1" applyProtection="1">
      <alignment horizontal="center"/>
      <protection locked="0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9"/>
  <sheetViews>
    <sheetView tabSelected="1" zoomScaleNormal="100" zoomScaleSheetLayoutView="100" workbookViewId="0">
      <pane ySplit="5" topLeftCell="A18" activePane="bottomLeft" state="frozen"/>
      <selection activeCell="A14" sqref="A14:B14"/>
      <selection pane="bottomLeft" activeCell="B55" sqref="B5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2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5" x14ac:dyDescent="0.2">
      <c r="A33" s="7"/>
      <c r="B33" s="10"/>
    </row>
    <row r="34" spans="1:5" x14ac:dyDescent="0.2">
      <c r="A34" s="7"/>
      <c r="B34" s="9"/>
    </row>
    <row r="35" spans="1:5" x14ac:dyDescent="0.2">
      <c r="A35" s="45" t="s">
        <v>48</v>
      </c>
      <c r="B35" s="46" t="s">
        <v>43</v>
      </c>
    </row>
    <row r="36" spans="1:5" x14ac:dyDescent="0.2">
      <c r="A36" s="45" t="s">
        <v>49</v>
      </c>
      <c r="B36" s="46" t="s">
        <v>44</v>
      </c>
    </row>
    <row r="37" spans="1:5" x14ac:dyDescent="0.2">
      <c r="A37" s="7"/>
      <c r="B37" s="10"/>
    </row>
    <row r="38" spans="1:5" x14ac:dyDescent="0.2">
      <c r="A38" s="7"/>
      <c r="B38" s="8" t="s">
        <v>46</v>
      </c>
    </row>
    <row r="39" spans="1:5" x14ac:dyDescent="0.2">
      <c r="A39" s="7" t="s">
        <v>47</v>
      </c>
      <c r="B39" s="46" t="s">
        <v>32</v>
      </c>
    </row>
    <row r="40" spans="1:5" x14ac:dyDescent="0.2">
      <c r="A40" s="7"/>
      <c r="B40" s="46" t="s">
        <v>624</v>
      </c>
    </row>
    <row r="41" spans="1:5" ht="12" thickBot="1" x14ac:dyDescent="0.25">
      <c r="A41" s="11"/>
      <c r="B41" s="12"/>
    </row>
    <row r="44" spans="1:5" x14ac:dyDescent="0.2">
      <c r="B44" s="93" t="s">
        <v>625</v>
      </c>
    </row>
    <row r="48" spans="1:5" x14ac:dyDescent="0.2">
      <c r="B48" s="93" t="s">
        <v>664</v>
      </c>
      <c r="C48" s="194" t="s">
        <v>665</v>
      </c>
      <c r="D48" s="194"/>
      <c r="E48" s="194"/>
    </row>
    <row r="49" spans="2:3" x14ac:dyDescent="0.2">
      <c r="B49" s="93" t="s">
        <v>666</v>
      </c>
      <c r="C49" s="93" t="s">
        <v>667</v>
      </c>
    </row>
  </sheetData>
  <sheetProtection formatCells="0" formatColumns="0" formatRows="0" autoFilter="0" pivotTables="0"/>
  <mergeCells count="5">
    <mergeCell ref="A1:B1"/>
    <mergeCell ref="A2:B2"/>
    <mergeCell ref="A3:B3"/>
    <mergeCell ref="A4:E4"/>
    <mergeCell ref="C48:E48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25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3081000.33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3081000.33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2442651.35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0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0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2442651.35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2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6088263.2699999996</v>
      </c>
      <c r="E36" s="34">
        <v>0</v>
      </c>
      <c r="F36" s="34">
        <f t="shared" si="0"/>
        <v>6088263.2699999996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4076936.83</v>
      </c>
      <c r="E37" s="34">
        <v>-7106834.7699999996</v>
      </c>
      <c r="F37" s="34">
        <f t="shared" si="0"/>
        <v>-3029897.9399999995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22635</v>
      </c>
      <c r="E38" s="34">
        <v>0</v>
      </c>
      <c r="F38" s="34">
        <f t="shared" si="0"/>
        <v>22635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1464992.25</v>
      </c>
      <c r="E39" s="34">
        <v>-1464992.25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-39900</v>
      </c>
      <c r="E40" s="34">
        <v>-3041100.33</v>
      </c>
      <c r="F40" s="34">
        <f t="shared" si="0"/>
        <v>-3081000.33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-6088263.2699999996</v>
      </c>
      <c r="F41" s="34">
        <f t="shared" si="0"/>
        <v>-6088263.2699999996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6110898.2699999996</v>
      </c>
      <c r="E42" s="34">
        <v>-2569822.92</v>
      </c>
      <c r="F42" s="34">
        <f t="shared" si="0"/>
        <v>3541075.3499999996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-22635</v>
      </c>
      <c r="F43" s="34">
        <f t="shared" si="0"/>
        <v>-22635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543798.44999999995</v>
      </c>
      <c r="E44" s="34">
        <v>-416626.88</v>
      </c>
      <c r="F44" s="34">
        <f t="shared" si="0"/>
        <v>127171.56999999995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2019292.57</v>
      </c>
      <c r="E45" s="34">
        <v>-2019292.57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201901.52</v>
      </c>
      <c r="E46" s="34">
        <v>-201901.52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2064305.22</v>
      </c>
      <c r="E47" s="34">
        <v>378346.13</v>
      </c>
      <c r="F47" s="34">
        <f t="shared" si="0"/>
        <v>2442651.35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25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2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162720.01999999999</v>
      </c>
      <c r="D15" s="24">
        <v>162720.01999999999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11171.71</v>
      </c>
      <c r="D20" s="24">
        <v>11171.71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30500</v>
      </c>
      <c r="D21" s="24">
        <v>30500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465</v>
      </c>
      <c r="D23" s="24">
        <v>465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7000</v>
      </c>
      <c r="D25" s="24">
        <v>7000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831666.1100000001</v>
      </c>
      <c r="D62" s="24">
        <f t="shared" ref="D62:E62" si="0">SUM(D63:D70)</f>
        <v>0</v>
      </c>
      <c r="E62" s="24">
        <f t="shared" si="0"/>
        <v>121406.78</v>
      </c>
    </row>
    <row r="63" spans="1:9" x14ac:dyDescent="0.2">
      <c r="A63" s="22">
        <v>1241</v>
      </c>
      <c r="B63" s="20" t="s">
        <v>237</v>
      </c>
      <c r="C63" s="24">
        <v>343927.5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247582.57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149600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121406.78</v>
      </c>
    </row>
    <row r="68" spans="1:9" x14ac:dyDescent="0.2">
      <c r="A68" s="22">
        <v>1246</v>
      </c>
      <c r="B68" s="20" t="s">
        <v>242</v>
      </c>
      <c r="C68" s="24">
        <v>35484.910000000003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55071.13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31385.4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11752.4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19633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581633.30000000005</v>
      </c>
      <c r="D110" s="24">
        <f>SUM(D111:D119)</f>
        <v>581633.30000000005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24275.84</v>
      </c>
      <c r="D112" s="24">
        <f t="shared" ref="D112:D119" si="1">C112</f>
        <v>24275.84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482061.22</v>
      </c>
      <c r="D117" s="24">
        <f t="shared" si="1"/>
        <v>482061.22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75296.240000000005</v>
      </c>
      <c r="D119" s="24">
        <f t="shared" si="1"/>
        <v>75296.240000000005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25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25">
      <c r="A3" s="167" t="s">
        <v>663</v>
      </c>
      <c r="B3" s="167"/>
      <c r="C3" s="167"/>
      <c r="D3" s="14" t="s">
        <v>607</v>
      </c>
      <c r="E3" s="25">
        <v>2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162030.82999999999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162030.82999999999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162030.82999999999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2918969.5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2918969.5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2918969.5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2442651.3499999996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1848938.0899999999</v>
      </c>
      <c r="D99" s="57">
        <f>C99/$C$98</f>
        <v>0.75693900809872028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1368067.28</v>
      </c>
      <c r="D100" s="57">
        <f t="shared" ref="D100:D163" si="0">C100/$C$98</f>
        <v>0.56007472372182798</v>
      </c>
      <c r="E100" s="56"/>
    </row>
    <row r="101" spans="1:5" x14ac:dyDescent="0.2">
      <c r="A101" s="54">
        <v>5111</v>
      </c>
      <c r="B101" s="51" t="s">
        <v>361</v>
      </c>
      <c r="C101" s="55">
        <v>580348.80000000005</v>
      </c>
      <c r="D101" s="57">
        <f t="shared" si="0"/>
        <v>0.23758969940593452</v>
      </c>
      <c r="E101" s="56"/>
    </row>
    <row r="102" spans="1:5" x14ac:dyDescent="0.2">
      <c r="A102" s="54">
        <v>5112</v>
      </c>
      <c r="B102" s="51" t="s">
        <v>362</v>
      </c>
      <c r="C102" s="55">
        <v>718428.27</v>
      </c>
      <c r="D102" s="57">
        <f t="shared" si="0"/>
        <v>0.29411822116979575</v>
      </c>
      <c r="E102" s="56"/>
    </row>
    <row r="103" spans="1:5" x14ac:dyDescent="0.2">
      <c r="A103" s="54">
        <v>5113</v>
      </c>
      <c r="B103" s="51" t="s">
        <v>363</v>
      </c>
      <c r="C103" s="55">
        <v>31510.83</v>
      </c>
      <c r="D103" s="57">
        <f t="shared" si="0"/>
        <v>1.2900256927784641E-2</v>
      </c>
      <c r="E103" s="56"/>
    </row>
    <row r="104" spans="1:5" x14ac:dyDescent="0.2">
      <c r="A104" s="54">
        <v>5114</v>
      </c>
      <c r="B104" s="51" t="s">
        <v>364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365</v>
      </c>
      <c r="C105" s="55">
        <v>37779.379999999997</v>
      </c>
      <c r="D105" s="57">
        <f t="shared" si="0"/>
        <v>1.5466546218313146E-2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84778.680000000008</v>
      </c>
      <c r="D107" s="57">
        <f t="shared" si="0"/>
        <v>3.4707646672538846E-2</v>
      </c>
      <c r="E107" s="56"/>
    </row>
    <row r="108" spans="1:5" x14ac:dyDescent="0.2">
      <c r="A108" s="54">
        <v>5121</v>
      </c>
      <c r="B108" s="51" t="s">
        <v>368</v>
      </c>
      <c r="C108" s="55">
        <v>28974.58</v>
      </c>
      <c r="D108" s="57">
        <f t="shared" si="0"/>
        <v>1.1861938462891974E-2</v>
      </c>
      <c r="E108" s="56"/>
    </row>
    <row r="109" spans="1:5" x14ac:dyDescent="0.2">
      <c r="A109" s="54">
        <v>5122</v>
      </c>
      <c r="B109" s="51" t="s">
        <v>369</v>
      </c>
      <c r="C109" s="55">
        <v>70</v>
      </c>
      <c r="D109" s="57">
        <f t="shared" si="0"/>
        <v>2.8657384935430926E-5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38293.19</v>
      </c>
      <c r="D111" s="57">
        <f t="shared" si="0"/>
        <v>1.5676895517651345E-2</v>
      </c>
      <c r="E111" s="56"/>
    </row>
    <row r="112" spans="1:5" x14ac:dyDescent="0.2">
      <c r="A112" s="54">
        <v>5125</v>
      </c>
      <c r="B112" s="51" t="s">
        <v>372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373</v>
      </c>
      <c r="C113" s="55">
        <v>7840.91</v>
      </c>
      <c r="D113" s="57">
        <f t="shared" si="0"/>
        <v>3.209999658772424E-3</v>
      </c>
      <c r="E113" s="56"/>
    </row>
    <row r="114" spans="1:5" x14ac:dyDescent="0.2">
      <c r="A114" s="54">
        <v>5127</v>
      </c>
      <c r="B114" s="51" t="s">
        <v>374</v>
      </c>
      <c r="C114" s="55">
        <v>9600</v>
      </c>
      <c r="D114" s="57">
        <f t="shared" si="0"/>
        <v>3.9301556482876695E-3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396092.13</v>
      </c>
      <c r="D117" s="57">
        <f t="shared" si="0"/>
        <v>0.16215663770435354</v>
      </c>
      <c r="E117" s="56"/>
    </row>
    <row r="118" spans="1:5" x14ac:dyDescent="0.2">
      <c r="A118" s="54">
        <v>5131</v>
      </c>
      <c r="B118" s="51" t="s">
        <v>378</v>
      </c>
      <c r="C118" s="55">
        <v>49794</v>
      </c>
      <c r="D118" s="57">
        <f t="shared" si="0"/>
        <v>2.0385226078212106E-2</v>
      </c>
      <c r="E118" s="56"/>
    </row>
    <row r="119" spans="1:5" x14ac:dyDescent="0.2">
      <c r="A119" s="54">
        <v>5132</v>
      </c>
      <c r="B119" s="51" t="s">
        <v>379</v>
      </c>
      <c r="C119" s="55">
        <v>5900</v>
      </c>
      <c r="D119" s="57">
        <f t="shared" si="0"/>
        <v>2.4154081588434635E-3</v>
      </c>
      <c r="E119" s="56"/>
    </row>
    <row r="120" spans="1:5" x14ac:dyDescent="0.2">
      <c r="A120" s="54">
        <v>5133</v>
      </c>
      <c r="B120" s="51" t="s">
        <v>380</v>
      </c>
      <c r="C120" s="55">
        <v>33926.22</v>
      </c>
      <c r="D120" s="57">
        <f t="shared" si="0"/>
        <v>1.3889096370630219E-2</v>
      </c>
      <c r="E120" s="56"/>
    </row>
    <row r="121" spans="1:5" x14ac:dyDescent="0.2">
      <c r="A121" s="54">
        <v>5134</v>
      </c>
      <c r="B121" s="51" t="s">
        <v>381</v>
      </c>
      <c r="C121" s="55">
        <v>5775.06</v>
      </c>
      <c r="D121" s="57">
        <f t="shared" si="0"/>
        <v>2.3642588206458531E-3</v>
      </c>
      <c r="E121" s="56"/>
    </row>
    <row r="122" spans="1:5" x14ac:dyDescent="0.2">
      <c r="A122" s="54">
        <v>5135</v>
      </c>
      <c r="B122" s="51" t="s">
        <v>382</v>
      </c>
      <c r="C122" s="55">
        <v>15285.2</v>
      </c>
      <c r="D122" s="57">
        <f t="shared" si="0"/>
        <v>6.2576265745006967E-3</v>
      </c>
      <c r="E122" s="56"/>
    </row>
    <row r="123" spans="1:5" x14ac:dyDescent="0.2">
      <c r="A123" s="54">
        <v>5136</v>
      </c>
      <c r="B123" s="51" t="s">
        <v>383</v>
      </c>
      <c r="C123" s="55">
        <v>6960</v>
      </c>
      <c r="D123" s="57">
        <f t="shared" si="0"/>
        <v>2.8493628450085603E-3</v>
      </c>
      <c r="E123" s="56"/>
    </row>
    <row r="124" spans="1:5" x14ac:dyDescent="0.2">
      <c r="A124" s="54">
        <v>5137</v>
      </c>
      <c r="B124" s="51" t="s">
        <v>384</v>
      </c>
      <c r="C124" s="55">
        <v>1431</v>
      </c>
      <c r="D124" s="57">
        <f t="shared" si="0"/>
        <v>5.8583882632288076E-4</v>
      </c>
      <c r="E124" s="56"/>
    </row>
    <row r="125" spans="1:5" x14ac:dyDescent="0.2">
      <c r="A125" s="54">
        <v>5138</v>
      </c>
      <c r="B125" s="51" t="s">
        <v>385</v>
      </c>
      <c r="C125" s="55">
        <v>236315.65</v>
      </c>
      <c r="D125" s="57">
        <f t="shared" si="0"/>
        <v>9.6745550690236673E-2</v>
      </c>
      <c r="E125" s="56"/>
    </row>
    <row r="126" spans="1:5" x14ac:dyDescent="0.2">
      <c r="A126" s="54">
        <v>5139</v>
      </c>
      <c r="B126" s="51" t="s">
        <v>386</v>
      </c>
      <c r="C126" s="55">
        <v>40705</v>
      </c>
      <c r="D126" s="57">
        <f t="shared" si="0"/>
        <v>1.6664269339953082E-2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593713.26</v>
      </c>
      <c r="D127" s="57">
        <f t="shared" si="0"/>
        <v>0.24306099190127978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593713.26</v>
      </c>
      <c r="D137" s="57">
        <f t="shared" si="0"/>
        <v>0.24306099190127978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593713.26</v>
      </c>
      <c r="D140" s="57">
        <f t="shared" si="0"/>
        <v>0.24306099190127978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0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638348.98</v>
      </c>
    </row>
    <row r="15" spans="1:5" x14ac:dyDescent="0.2">
      <c r="A15" s="33">
        <v>3220</v>
      </c>
      <c r="B15" s="29" t="s">
        <v>469</v>
      </c>
      <c r="C15" s="34">
        <v>2717365.41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25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25">
      <c r="A3" s="171" t="s">
        <v>663</v>
      </c>
      <c r="B3" s="171"/>
      <c r="C3" s="171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2984773.83</v>
      </c>
      <c r="D9" s="34">
        <v>0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2359314.69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2984773.83</v>
      </c>
      <c r="D15" s="135">
        <f>SUM(D8:D14)</f>
        <v>2359314.69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237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0</v>
      </c>
      <c r="D43" s="135">
        <f>D20+D28+D37</f>
        <v>0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638348.98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0</v>
      </c>
      <c r="D48" s="135">
        <f>D51+D63+D91+D94+D49</f>
        <v>23856.079999999998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23856.079999999998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23856.079999999998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22928.48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927.6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638348.98</v>
      </c>
      <c r="D122" s="135">
        <f>D47+D48+D100-D106-D109</f>
        <v>23856.079999999998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scale="7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2023-08-16T19:56:27Z</cp:lastPrinted>
  <dcterms:created xsi:type="dcterms:W3CDTF">2012-12-11T20:36:24Z</dcterms:created>
  <dcterms:modified xsi:type="dcterms:W3CDTF">2023-08-16T19:57:01Z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